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Monroe 5 Year History 2018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<sst xmlns="http://schemas.openxmlformats.org/spreadsheetml/2006/main" count="23" uniqueCount="23">
  <si>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NOTICE</t>
  </si>
  <si>
    <t xml:space="preserve">   The Monroe County Board of Commissioners does hereby announce that the millage rate will be set at a meeting to be</t>
  </si>
  <si>
    <t>CURRENT 2018 TAX DIGEST AND 5 YEAR HISTORY OF LEVY</t>
  </si>
  <si>
    <t>COUNTY WIDE</t>
  </si>
  <si>
    <t>Real &amp; Personal</t>
  </si>
  <si>
    <t>Motor Vehicles</t>
  </si>
  <si>
    <t>Mobile Homes</t>
  </si>
  <si>
    <t>Timber - 100%</t>
  </si>
  <si>
    <t>Heavy Duty Equipment</t>
  </si>
  <si>
    <t>Gross Digest</t>
  </si>
  <si>
    <t>Less M&amp; O Exemptions</t>
  </si>
  <si>
    <t>Net M &amp; O Digest</t>
  </si>
  <si>
    <t>State Forest Land Assistance Grant Value</t>
  </si>
  <si>
    <t>Adjusted Net M&amp;O Digest</t>
  </si>
  <si>
    <t>Gross M&amp;O Millage</t>
  </si>
  <si>
    <t>Less Rollback (LOST)</t>
  </si>
  <si>
    <t>Net M&amp;O Millage</t>
  </si>
  <si>
    <t>Total County Taxes Levied</t>
  </si>
  <si>
    <t>Net Taxes $ Increase</t>
  </si>
  <si>
    <t>Net Taxes % Increase</t>
  </si>
  <si>
    <t xml:space="preserve">   held at the Monroe County Board of Commissioners, 38 West Main Street, Forsyth, Georgia 31029 on September 6, 2018 </t>
  </si>
  <si>
    <t xml:space="preserve">   at 6:00 p.m. and pursuant to the requirements of O.C.G.A. Section 48-5-32 does hereby publish the following  presentation</t>
  </si>
  <si>
    <t xml:space="preserve">   of the current year's tax digest and levy, along with the history of the tax digest and levy for the past five years.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</si>
</sst>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3" fontId="6" fillId="33" borderId="11" xfId="0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6" fillId="0" borderId="10" xfId="0" applyFont="1" applyBorder="1" applyAlignment="1">
      <alignment horizontal="right" wrapText="1"/>
    </xf>
    <xf numFmtId="3" fontId="7" fillId="33" borderId="11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164" fontId="6" fillId="33" borderId="11" xfId="0" applyNumberFormat="1" applyFont="1" applyFill="1" applyBorder="1" applyAlignment="1">
      <alignment/>
    </xf>
    <xf numFmtId="164" fontId="6" fillId="33" borderId="13" xfId="0" applyNumberFormat="1" applyFont="1" applyFill="1" applyBorder="1" applyAlignment="1">
      <alignment/>
    </xf>
    <xf numFmtId="164" fontId="6" fillId="33" borderId="12" xfId="0" applyNumberFormat="1" applyFont="1" applyFill="1" applyBorder="1" applyAlignment="1">
      <alignment/>
    </xf>
    <xf numFmtId="164" fontId="7" fillId="0" borderId="11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165" fontId="7" fillId="0" borderId="11" xfId="0" applyNumberFormat="1" applyFont="1" applyBorder="1" applyAlignment="1">
      <alignment/>
    </xf>
    <xf numFmtId="165" fontId="7" fillId="0" borderId="12" xfId="0" applyNumberFormat="1" applyFont="1" applyBorder="1" applyAlignment="1">
      <alignment/>
    </xf>
    <xf numFmtId="165" fontId="6" fillId="33" borderId="11" xfId="0" applyNumberFormat="1" applyFont="1" applyFill="1" applyBorder="1" applyAlignment="1">
      <alignment/>
    </xf>
    <xf numFmtId="0" fontId="6" fillId="0" borderId="14" xfId="0" applyFont="1" applyBorder="1" applyAlignment="1">
      <alignment horizontal="right"/>
    </xf>
    <xf numFmtId="10" fontId="6" fillId="33" borderId="15" xfId="0" applyNumberFormat="1" applyFont="1" applyFill="1" applyBorder="1" applyAlignment="1">
      <alignment horizontal="right"/>
    </xf>
    <xf numFmtId="10" fontId="7" fillId="0" borderId="15" xfId="0" applyNumberFormat="1" applyFont="1" applyBorder="1" applyAlignment="1">
      <alignment horizontal="right"/>
    </xf>
    <xf numFmtId="10" fontId="7" fillId="0" borderId="16" xfId="0" applyNumberFormat="1" applyFont="1" applyBorder="1" applyAlignment="1">
      <alignment horizontal="right"/>
    </xf>
    <xf numFmtId="3" fontId="6" fillId="33" borderId="17" xfId="0" applyNumberFormat="1" applyFont="1" applyFill="1" applyBorder="1" applyAlignment="1">
      <alignment/>
    </xf>
    <xf numFmtId="3" fontId="7" fillId="0" borderId="17" xfId="0" applyNumberFormat="1" applyFont="1" applyBorder="1" applyAlignment="1">
      <alignment/>
    </xf>
    <xf numFmtId="3" fontId="7" fillId="33" borderId="17" xfId="0" applyNumberFormat="1" applyFont="1" applyFill="1" applyBorder="1" applyAlignment="1">
      <alignment/>
    </xf>
    <xf numFmtId="164" fontId="6" fillId="33" borderId="17" xfId="0" applyNumberFormat="1" applyFont="1" applyFill="1" applyBorder="1" applyAlignment="1">
      <alignment/>
    </xf>
    <xf numFmtId="3" fontId="7" fillId="0" borderId="13" xfId="0" applyNumberFormat="1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164" fontId="0" fillId="0" borderId="0" xfId="0" applyNumberForma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A6" sqref="A6:G6"/>
    </sheetView>
  </sheetViews>
  <sheetFormatPr defaultColWidth="9.140625" defaultRowHeight="15"/>
  <cols>
    <col min="1" max="1" width="19.8515625" style="0" customWidth="1"/>
    <col min="2" max="2" width="12.421875" style="0" customWidth="1"/>
    <col min="3" max="3" width="13.140625" style="0" customWidth="1"/>
    <col min="4" max="4" width="12.57421875" style="0" customWidth="1"/>
    <col min="5" max="5" width="12.8515625" style="0" customWidth="1"/>
    <col min="6" max="6" width="13.28125" style="0" customWidth="1"/>
    <col min="7" max="7" width="16.140625" style="0" customWidth="1"/>
  </cols>
  <sheetData>
    <row r="1" spans="1:7" ht="18">
      <c r="A1" s="35" t="s">
        <v>0</v>
      </c>
      <c r="B1" s="36"/>
      <c r="C1" s="36"/>
      <c r="D1" s="36"/>
      <c r="E1" s="36"/>
      <c r="F1" s="36"/>
      <c r="G1" s="37"/>
    </row>
    <row r="2" spans="1:7" ht="15">
      <c r="A2" s="38" t="s">
        <v>1</v>
      </c>
      <c r="B2" s="39"/>
      <c r="C2" s="39"/>
      <c r="D2" s="39"/>
      <c r="E2" s="39"/>
      <c r="F2" s="39"/>
      <c r="G2" s="40"/>
    </row>
    <row r="3" spans="1:7" ht="15">
      <c r="A3" s="38" t="s">
        <v>20</v>
      </c>
      <c r="B3" s="39"/>
      <c r="C3" s="39"/>
      <c r="D3" s="39"/>
      <c r="E3" s="39"/>
      <c r="F3" s="39"/>
      <c r="G3" s="40"/>
    </row>
    <row r="4" spans="1:7" ht="15">
      <c r="A4" s="31" t="s">
        <v>21</v>
      </c>
      <c r="B4" s="32"/>
      <c r="C4" s="32"/>
      <c r="D4" s="32"/>
      <c r="E4" s="32"/>
      <c r="F4" s="32"/>
      <c r="G4" s="33"/>
    </row>
    <row r="5" spans="1:7" ht="15">
      <c r="A5" s="38" t="s">
        <v>22</v>
      </c>
      <c r="B5" s="39"/>
      <c r="C5" s="39"/>
      <c r="D5" s="39"/>
      <c r="E5" s="39"/>
      <c r="F5" s="39"/>
      <c r="G5" s="40"/>
    </row>
    <row r="6" spans="1:7" ht="15">
      <c r="A6" s="38"/>
      <c r="B6" s="39"/>
      <c r="C6" s="39"/>
      <c r="D6" s="39"/>
      <c r="E6" s="39"/>
      <c r="F6" s="39"/>
      <c r="G6" s="40"/>
    </row>
    <row r="7" spans="1:7" ht="18">
      <c r="A7" s="41" t="s">
        <v>2</v>
      </c>
      <c r="B7" s="42"/>
      <c r="C7" s="42"/>
      <c r="D7" s="42"/>
      <c r="E7" s="42"/>
      <c r="F7" s="42"/>
      <c r="G7" s="43"/>
    </row>
    <row r="8" spans="1:7" ht="15">
      <c r="A8" s="1" t="s">
        <v>3</v>
      </c>
      <c r="B8" s="2">
        <v>2013</v>
      </c>
      <c r="C8" s="2">
        <v>2014</v>
      </c>
      <c r="D8" s="2">
        <v>2015</v>
      </c>
      <c r="E8" s="2">
        <v>2016</v>
      </c>
      <c r="F8" s="2">
        <v>2017</v>
      </c>
      <c r="G8" s="3">
        <v>2018</v>
      </c>
    </row>
    <row r="9" spans="1:7" ht="15">
      <c r="A9" s="4" t="s">
        <v>4</v>
      </c>
      <c r="B9" s="5">
        <v>1415009677</v>
      </c>
      <c r="C9" s="6">
        <v>1490003869</v>
      </c>
      <c r="D9" s="26">
        <v>1502529090</v>
      </c>
      <c r="E9" s="5">
        <v>1476674728</v>
      </c>
      <c r="F9" s="6">
        <f>1448287695+53695914</f>
        <v>1501983609</v>
      </c>
      <c r="G9" s="7">
        <f>1470957838+67859539</f>
        <v>1538817377</v>
      </c>
    </row>
    <row r="10" spans="1:7" ht="15">
      <c r="A10" s="4" t="s">
        <v>5</v>
      </c>
      <c r="B10" s="5">
        <v>79938620</v>
      </c>
      <c r="C10" s="6">
        <v>69029060</v>
      </c>
      <c r="D10" s="26">
        <v>51995950</v>
      </c>
      <c r="E10" s="5">
        <v>40133960</v>
      </c>
      <c r="F10" s="6">
        <v>31243230</v>
      </c>
      <c r="G10" s="7">
        <v>25601020</v>
      </c>
    </row>
    <row r="11" spans="1:7" ht="15">
      <c r="A11" s="4" t="s">
        <v>6</v>
      </c>
      <c r="B11" s="5">
        <v>4479747</v>
      </c>
      <c r="C11" s="6">
        <v>3613488</v>
      </c>
      <c r="D11" s="26">
        <v>3512432</v>
      </c>
      <c r="E11" s="5">
        <v>2915352</v>
      </c>
      <c r="F11" s="6">
        <v>2496207</v>
      </c>
      <c r="G11" s="7">
        <v>2408842</v>
      </c>
    </row>
    <row r="12" spans="1:7" ht="15">
      <c r="A12" s="4" t="s">
        <v>7</v>
      </c>
      <c r="B12" s="5">
        <v>2408614.89</v>
      </c>
      <c r="C12" s="6">
        <v>1511515</v>
      </c>
      <c r="D12" s="26">
        <v>4978630</v>
      </c>
      <c r="E12" s="5">
        <v>3657062</v>
      </c>
      <c r="F12" s="6">
        <v>4960035</v>
      </c>
      <c r="G12" s="7">
        <v>3267379</v>
      </c>
    </row>
    <row r="13" spans="1:7" ht="15">
      <c r="A13" s="4" t="s">
        <v>8</v>
      </c>
      <c r="B13" s="5">
        <v>140070.67</v>
      </c>
      <c r="C13" s="6">
        <v>83446</v>
      </c>
      <c r="D13" s="26">
        <v>140070</v>
      </c>
      <c r="E13" s="5">
        <v>0</v>
      </c>
      <c r="F13" s="6">
        <v>151962</v>
      </c>
      <c r="G13" s="7">
        <v>295683</v>
      </c>
    </row>
    <row r="14" spans="1:7" ht="15">
      <c r="A14" s="4" t="s">
        <v>9</v>
      </c>
      <c r="B14" s="8">
        <f aca="true" t="shared" si="0" ref="B14:G14">SUM(B9:B13)</f>
        <v>1501976729.5600002</v>
      </c>
      <c r="C14" s="8">
        <f t="shared" si="0"/>
        <v>1564241378</v>
      </c>
      <c r="D14" s="27">
        <f t="shared" si="0"/>
        <v>1563156172</v>
      </c>
      <c r="E14" s="8">
        <f t="shared" si="0"/>
        <v>1523381102</v>
      </c>
      <c r="F14" s="30">
        <f t="shared" si="0"/>
        <v>1540835043</v>
      </c>
      <c r="G14" s="9">
        <f t="shared" si="0"/>
        <v>1570390301</v>
      </c>
    </row>
    <row r="15" spans="1:7" ht="15">
      <c r="A15" s="4" t="s">
        <v>10</v>
      </c>
      <c r="B15" s="5">
        <v>221036639</v>
      </c>
      <c r="C15" s="6">
        <v>208711603</v>
      </c>
      <c r="D15" s="26">
        <v>210376331</v>
      </c>
      <c r="E15" s="5">
        <v>212371695</v>
      </c>
      <c r="F15" s="6">
        <v>215417129</v>
      </c>
      <c r="G15" s="7">
        <v>216254846</v>
      </c>
    </row>
    <row r="16" spans="1:7" ht="15">
      <c r="A16" s="4" t="s">
        <v>11</v>
      </c>
      <c r="B16" s="8">
        <f aca="true" t="shared" si="1" ref="B16:G16">B14-B15</f>
        <v>1280940090.5600002</v>
      </c>
      <c r="C16" s="8">
        <f t="shared" si="1"/>
        <v>1355529775</v>
      </c>
      <c r="D16" s="27">
        <f t="shared" si="1"/>
        <v>1352779841</v>
      </c>
      <c r="E16" s="8">
        <f t="shared" si="1"/>
        <v>1311009407</v>
      </c>
      <c r="F16" s="30">
        <f t="shared" si="1"/>
        <v>1325417914</v>
      </c>
      <c r="G16" s="9">
        <f t="shared" si="1"/>
        <v>1354135455</v>
      </c>
    </row>
    <row r="17" spans="1:7" ht="23.25">
      <c r="A17" s="10" t="s">
        <v>12</v>
      </c>
      <c r="B17" s="11">
        <v>31417712</v>
      </c>
      <c r="C17" s="12">
        <v>34047814</v>
      </c>
      <c r="D17" s="28">
        <v>38214028</v>
      </c>
      <c r="E17" s="11">
        <v>40414914</v>
      </c>
      <c r="F17" s="12">
        <v>40446058</v>
      </c>
      <c r="G17" s="13">
        <v>41482758</v>
      </c>
    </row>
    <row r="18" spans="1:7" ht="15">
      <c r="A18" s="10" t="s">
        <v>13</v>
      </c>
      <c r="B18" s="8">
        <f aca="true" t="shared" si="2" ref="B18:G18">SUM(B16:B17)</f>
        <v>1312357802.5600002</v>
      </c>
      <c r="C18" s="8">
        <f t="shared" si="2"/>
        <v>1389577589</v>
      </c>
      <c r="D18" s="27">
        <f t="shared" si="2"/>
        <v>1390993869</v>
      </c>
      <c r="E18" s="8">
        <f t="shared" si="2"/>
        <v>1351424321</v>
      </c>
      <c r="F18" s="30">
        <f t="shared" si="2"/>
        <v>1365863972</v>
      </c>
      <c r="G18" s="9">
        <f t="shared" si="2"/>
        <v>1395618213</v>
      </c>
    </row>
    <row r="19" spans="1:9" ht="15">
      <c r="A19" s="4" t="s">
        <v>14</v>
      </c>
      <c r="B19" s="14">
        <v>12.093</v>
      </c>
      <c r="C19" s="15">
        <v>12.306</v>
      </c>
      <c r="D19" s="29">
        <v>13.039</v>
      </c>
      <c r="E19" s="14">
        <v>14.164</v>
      </c>
      <c r="F19" s="15">
        <v>15.576</v>
      </c>
      <c r="G19" s="16">
        <v>15.362</v>
      </c>
      <c r="I19" s="34"/>
    </row>
    <row r="20" spans="1:9" ht="15">
      <c r="A20" s="4" t="s">
        <v>15</v>
      </c>
      <c r="B20" s="14">
        <v>2.261</v>
      </c>
      <c r="C20" s="14">
        <v>2.475</v>
      </c>
      <c r="D20" s="29">
        <v>2.208</v>
      </c>
      <c r="E20" s="14">
        <v>2.333</v>
      </c>
      <c r="F20" s="15">
        <v>2.245</v>
      </c>
      <c r="G20" s="16">
        <v>2.047</v>
      </c>
      <c r="I20" s="34"/>
    </row>
    <row r="21" spans="1:9" ht="15">
      <c r="A21" s="4" t="s">
        <v>16</v>
      </c>
      <c r="B21" s="17">
        <f>B19-B20</f>
        <v>9.832</v>
      </c>
      <c r="C21" s="17">
        <f>C19-C20</f>
        <v>9.831</v>
      </c>
      <c r="D21" s="17">
        <f>D19-D20</f>
        <v>10.831</v>
      </c>
      <c r="E21" s="18">
        <f>E19-E20</f>
        <v>11.831</v>
      </c>
      <c r="F21" s="17">
        <f>F19-F20</f>
        <v>13.331</v>
      </c>
      <c r="G21" s="18">
        <v>13.331</v>
      </c>
      <c r="I21" s="34"/>
    </row>
    <row r="22" spans="1:7" ht="15">
      <c r="A22" s="4" t="s">
        <v>17</v>
      </c>
      <c r="B22" s="19">
        <f aca="true" t="shared" si="3" ref="B22:G22">B18*B21/1000</f>
        <v>12903101.914769921</v>
      </c>
      <c r="C22" s="19">
        <f t="shared" si="3"/>
        <v>13660937.277459</v>
      </c>
      <c r="D22" s="19">
        <f t="shared" si="3"/>
        <v>15065854.595139</v>
      </c>
      <c r="E22" s="19">
        <f t="shared" si="3"/>
        <v>15988701.141750999</v>
      </c>
      <c r="F22" s="19">
        <f t="shared" si="3"/>
        <v>18208332.610731997</v>
      </c>
      <c r="G22" s="20">
        <f t="shared" si="3"/>
        <v>18604986.397503</v>
      </c>
    </row>
    <row r="23" spans="1:7" ht="15">
      <c r="A23" s="4" t="s">
        <v>18</v>
      </c>
      <c r="B23" s="21"/>
      <c r="C23" s="19">
        <f>C22-B22</f>
        <v>757835.3626890779</v>
      </c>
      <c r="D23" s="19">
        <f>D22-C22</f>
        <v>1404917.3176800013</v>
      </c>
      <c r="E23" s="19">
        <f>E22-D22</f>
        <v>922846.5466119982</v>
      </c>
      <c r="F23" s="19">
        <f>F22-E22</f>
        <v>2219631.468980998</v>
      </c>
      <c r="G23" s="20">
        <f>G22-F22</f>
        <v>396653.78677100316</v>
      </c>
    </row>
    <row r="24" spans="1:7" ht="15.75" thickBot="1">
      <c r="A24" s="22" t="s">
        <v>19</v>
      </c>
      <c r="B24" s="23"/>
      <c r="C24" s="24">
        <f>C23/B22</f>
        <v>0.05873280453761269</v>
      </c>
      <c r="D24" s="24">
        <f>D23/C22</f>
        <v>0.10284194189209561</v>
      </c>
      <c r="E24" s="24">
        <f>E23/D22</f>
        <v>0.06125417849909123</v>
      </c>
      <c r="F24" s="24">
        <f>F23/E22</f>
        <v>0.138825002062545</v>
      </c>
      <c r="G24" s="25">
        <f>G23/F22</f>
        <v>0.021784190526990665</v>
      </c>
    </row>
  </sheetData>
  <sheetProtection/>
  <mergeCells count="6">
    <mergeCell ref="A1:G1"/>
    <mergeCell ref="A2:G2"/>
    <mergeCell ref="A3:G3"/>
    <mergeCell ref="A5:G5"/>
    <mergeCell ref="A6:G6"/>
    <mergeCell ref="A7:G7"/>
  </mergeCells>
  <conditionalFormatting sqref="F14:G14 F16:G18 C23:G24 B22:G22 F21:G21">
    <cfRule type="cellIs" priority="4" dxfId="4" operator="notEqual" stopIfTrue="1">
      <formula>0</formula>
    </cfRule>
  </conditionalFormatting>
  <conditionalFormatting sqref="B14:E14 B16:E16 B21:E21 B18:E18 E17">
    <cfRule type="cellIs" priority="3" dxfId="4" operator="notEqual" stopIfTrue="1">
      <formula>0</formula>
    </cfRule>
  </conditionalFormatting>
  <conditionalFormatting sqref="C17:D17">
    <cfRule type="cellIs" priority="2" dxfId="4" operator="notEqual" stopIfTrue="1">
      <formula>0</formula>
    </cfRule>
  </conditionalFormatting>
  <conditionalFormatting sqref="B17">
    <cfRule type="cellIs" priority="1" dxfId="4" operator="notEqual" stopIfTrue="1">
      <formula>0</formula>
    </cfRule>
  </conditionalFormatting>
  <printOptions horizontalCentered="1"/>
  <pageMargins left="0.45" right="0.4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Brandi Rozier</dc:creator>
  <cp:keywords/>
  <dc:description/>
  <cp:lastModifiedBy>Lorri Robinson</cp:lastModifiedBy>
  <cp:lastPrinted>2018-08-06T17:11:08Z</cp:lastPrinted>
  <dcterms:created xsi:type="dcterms:W3CDTF">2018-08-06T16:54:16Z</dcterms:created>
  <dcterms:modified xsi:type="dcterms:W3CDTF">2018-08-17T19:47:15Z</dcterms:modified>
  <cp:category/>
  <cp:version/>
  <cp:contentType/>
  <cp:contentStatus/>
</cp:coreProperties>
</file>